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patricktaylor1/Documents/VRF Wizard/Products/"/>
    </mc:Choice>
  </mc:AlternateContent>
  <xr:revisionPtr revIDLastSave="0" documentId="13_ncr:1_{55A9D040-24FF-8A4A-80CA-7C925C026F19}" xr6:coauthVersionLast="46" xr6:coauthVersionMax="46" xr10:uidLastSave="{00000000-0000-0000-0000-000000000000}"/>
  <bookViews>
    <workbookView xWindow="160" yWindow="460" windowWidth="38240" windowHeight="19860" xr2:uid="{3D10534F-34E2-FC48-A181-1B789B13A2C5}"/>
  </bookViews>
  <sheets>
    <sheet name="Breakeven Calculator" sheetId="2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1" i="2" l="1"/>
  <c r="I10" i="2"/>
  <c r="I11" i="2"/>
  <c r="I12" i="2"/>
  <c r="I13" i="2"/>
  <c r="I14" i="2"/>
  <c r="G10" i="2"/>
  <c r="G11" i="2"/>
  <c r="G12" i="2"/>
  <c r="G13" i="2"/>
  <c r="G14" i="2"/>
  <c r="K10" i="2"/>
  <c r="M10" i="2" s="1"/>
  <c r="N10" i="2" s="1"/>
  <c r="K11" i="2"/>
  <c r="M11" i="2" s="1"/>
  <c r="K12" i="2"/>
  <c r="M12" i="2" s="1"/>
  <c r="N12" i="2" s="1"/>
  <c r="K13" i="2"/>
  <c r="M13" i="2" s="1"/>
  <c r="N13" i="2" s="1"/>
  <c r="K14" i="2"/>
  <c r="M14" i="2" s="1"/>
  <c r="N14" i="2" s="1"/>
  <c r="K9" i="2"/>
  <c r="L9" i="2" s="1"/>
  <c r="I9" i="2"/>
  <c r="G9" i="2"/>
  <c r="M9" i="2" l="1"/>
  <c r="N9" i="2" s="1"/>
  <c r="N15" i="2" s="1"/>
  <c r="G15" i="2"/>
  <c r="E21" i="2" s="1"/>
  <c r="I15" i="2"/>
  <c r="L13" i="2"/>
  <c r="L12" i="2"/>
  <c r="L11" i="2"/>
  <c r="L14" i="2"/>
  <c r="L10" i="2"/>
  <c r="L15" i="2" s="1"/>
  <c r="E22" i="2" l="1"/>
  <c r="J22" i="2"/>
  <c r="J21" i="2"/>
  <c r="F21" i="2"/>
  <c r="G21" i="2" s="1"/>
  <c r="K21" i="2"/>
  <c r="F22" i="2"/>
  <c r="G22" i="2" s="1"/>
  <c r="K22" i="2"/>
  <c r="L22" i="2" s="1"/>
  <c r="G17" i="2"/>
  <c r="G23" i="2" l="1"/>
  <c r="L21" i="2"/>
  <c r="L23" i="2" s="1"/>
</calcChain>
</file>

<file path=xl/sharedStrings.xml><?xml version="1.0" encoding="utf-8"?>
<sst xmlns="http://schemas.openxmlformats.org/spreadsheetml/2006/main" count="46" uniqueCount="32">
  <si>
    <t>Qty</t>
  </si>
  <si>
    <t>Item Description</t>
  </si>
  <si>
    <t>Total Cost</t>
  </si>
  <si>
    <t>Projected Labor Savings</t>
  </si>
  <si>
    <t>Labor</t>
  </si>
  <si>
    <t>Hrs</t>
  </si>
  <si>
    <t>Unit Mat'l $</t>
  </si>
  <si>
    <t>Material</t>
  </si>
  <si>
    <t>90 Degree Elbow</t>
  </si>
  <si>
    <t>Size</t>
  </si>
  <si>
    <t>7/8"</t>
  </si>
  <si>
    <t>BRAZED</t>
  </si>
  <si>
    <t>ZOOMLOCK or RLS</t>
  </si>
  <si>
    <t>LABOR</t>
  </si>
  <si>
    <t>MATERIAL</t>
  </si>
  <si>
    <t>Unit HRS</t>
  </si>
  <si>
    <t>Hourly Rate Brazed</t>
  </si>
  <si>
    <t>Hourly Rate Pressfit</t>
  </si>
  <si>
    <t>FITTINGS</t>
  </si>
  <si>
    <t>Total Hrs</t>
  </si>
  <si>
    <t>Fitting Multiple =</t>
  </si>
  <si>
    <t>Brazed</t>
  </si>
  <si>
    <t>Pressfit</t>
  </si>
  <si>
    <t>Savings</t>
  </si>
  <si>
    <t>Fitting Type</t>
  </si>
  <si>
    <t>If savings is in red or brackets then there is no savings</t>
  </si>
  <si>
    <t>Brazed vs. Pressfit Fittings Breakeven Calculator</t>
  </si>
  <si>
    <t>VRF Wizard</t>
  </si>
  <si>
    <t>VRF Wizard.com 2021</t>
  </si>
  <si>
    <t>Summary (No Fire Watch)</t>
  </si>
  <si>
    <t>Summary (With Fire Watch)</t>
  </si>
  <si>
    <t>Percentage of Fire Watch Labor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</si>
</sst>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164" formatCode="&quot;$&quot;#,##0.00"/>
    <numFmt numFmtId="171" formatCode="0.0"/>
  </numFmts>
  <fonts count="11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4"/>
      <color theme="4" tint="-0.249977111117893"/>
      <name val="Calibri"/>
      <family val="2"/>
      <scheme val="minor"/>
    </font>
    <font>
      <sz val="14"/>
      <color theme="1"/>
      <name val="Calibri"/>
      <family val="2"/>
      <scheme val="minor"/>
    </font>
    <font>
      <sz val="24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18"/>
      <color theme="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8" tint="-0.499984740745262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4">
    <xf numFmtId="0" fontId="0" fillId="0" borderId="0" xfId="0"/>
    <xf numFmtId="164" fontId="0" fillId="9" borderId="0" xfId="0" applyNumberFormat="1" applyFill="1"/>
    <xf numFmtId="0" fontId="0" fillId="9" borderId="0" xfId="0" applyFill="1"/>
    <xf numFmtId="0" fontId="0" fillId="9" borderId="0" xfId="0" applyFill="1" applyAlignment="1">
      <alignment horizontal="center" vertical="center"/>
    </xf>
    <xf numFmtId="164" fontId="0" fillId="9" borderId="0" xfId="0" applyNumberFormat="1" applyFill="1" applyAlignment="1">
      <alignment horizontal="center" vertical="center"/>
    </xf>
    <xf numFmtId="0" fontId="0" fillId="9" borderId="0" xfId="0" applyFill="1" applyAlignment="1">
      <alignment horizontal="right" vertical="center"/>
    </xf>
    <xf numFmtId="0" fontId="0" fillId="9" borderId="0" xfId="0" applyFont="1" applyFill="1"/>
    <xf numFmtId="164" fontId="3" fillId="4" borderId="14" xfId="0" applyNumberFormat="1" applyFont="1" applyFill="1" applyBorder="1" applyAlignment="1" applyProtection="1">
      <alignment horizontal="center" vertical="center"/>
      <protection hidden="1"/>
    </xf>
    <xf numFmtId="164" fontId="3" fillId="4" borderId="18" xfId="0" applyNumberFormat="1" applyFont="1" applyFill="1" applyBorder="1" applyAlignment="1" applyProtection="1">
      <alignment horizontal="center" vertical="center"/>
      <protection hidden="1"/>
    </xf>
    <xf numFmtId="164" fontId="3" fillId="4" borderId="3" xfId="0" applyNumberFormat="1" applyFont="1" applyFill="1" applyBorder="1" applyAlignment="1" applyProtection="1">
      <alignment horizontal="center" vertical="center"/>
      <protection hidden="1"/>
    </xf>
    <xf numFmtId="0" fontId="6" fillId="9" borderId="7" xfId="0" applyFont="1" applyFill="1" applyBorder="1" applyAlignment="1" applyProtection="1">
      <alignment horizontal="center" vertical="center"/>
      <protection locked="0"/>
    </xf>
    <xf numFmtId="0" fontId="6" fillId="9" borderId="2" xfId="0" applyFont="1" applyFill="1" applyBorder="1" applyAlignment="1" applyProtection="1">
      <alignment horizontal="center" vertical="center"/>
      <protection locked="0"/>
    </xf>
    <xf numFmtId="0" fontId="6" fillId="9" borderId="14" xfId="0" applyFont="1" applyFill="1" applyBorder="1" applyAlignment="1" applyProtection="1">
      <alignment horizontal="center" vertical="center"/>
      <protection locked="0"/>
    </xf>
    <xf numFmtId="164" fontId="6" fillId="9" borderId="7" xfId="0" applyNumberFormat="1" applyFont="1" applyFill="1" applyBorder="1" applyAlignment="1" applyProtection="1">
      <alignment horizontal="center" vertical="center"/>
      <protection locked="0"/>
    </xf>
    <xf numFmtId="0" fontId="6" fillId="9" borderId="9" xfId="0" applyFont="1" applyFill="1" applyBorder="1" applyAlignment="1" applyProtection="1">
      <alignment horizontal="center" vertical="center"/>
      <protection locked="0"/>
    </xf>
    <xf numFmtId="0" fontId="6" fillId="9" borderId="1" xfId="0" applyFont="1" applyFill="1" applyBorder="1" applyAlignment="1" applyProtection="1">
      <alignment horizontal="center" vertical="center"/>
      <protection locked="0"/>
    </xf>
    <xf numFmtId="0" fontId="6" fillId="9" borderId="8" xfId="0" applyFont="1" applyFill="1" applyBorder="1" applyAlignment="1" applyProtection="1">
      <alignment horizontal="center" vertical="center"/>
      <protection locked="0"/>
    </xf>
    <xf numFmtId="164" fontId="6" fillId="9" borderId="9" xfId="0" applyNumberFormat="1" applyFont="1" applyFill="1" applyBorder="1" applyAlignment="1" applyProtection="1">
      <alignment horizontal="center" vertical="center"/>
      <protection locked="0"/>
    </xf>
    <xf numFmtId="0" fontId="6" fillId="9" borderId="10" xfId="0" applyFont="1" applyFill="1" applyBorder="1" applyAlignment="1" applyProtection="1">
      <alignment horizontal="center" vertical="center"/>
      <protection locked="0"/>
    </xf>
    <xf numFmtId="0" fontId="6" fillId="9" borderId="11" xfId="0" applyFont="1" applyFill="1" applyBorder="1" applyAlignment="1" applyProtection="1">
      <alignment horizontal="center" vertical="center"/>
      <protection locked="0"/>
    </xf>
    <xf numFmtId="0" fontId="6" fillId="9" borderId="12" xfId="0" applyFont="1" applyFill="1" applyBorder="1" applyAlignment="1" applyProtection="1">
      <alignment horizontal="center" vertical="center"/>
      <protection locked="0"/>
    </xf>
    <xf numFmtId="164" fontId="6" fillId="9" borderId="10" xfId="0" applyNumberFormat="1" applyFont="1" applyFill="1" applyBorder="1" applyAlignment="1" applyProtection="1">
      <alignment horizontal="center" vertical="center"/>
      <protection locked="0"/>
    </xf>
    <xf numFmtId="164" fontId="3" fillId="3" borderId="14" xfId="0" applyNumberFormat="1" applyFont="1" applyFill="1" applyBorder="1" applyAlignment="1" applyProtection="1">
      <alignment horizontal="center" vertical="center"/>
      <protection hidden="1"/>
    </xf>
    <xf numFmtId="164" fontId="3" fillId="3" borderId="18" xfId="0" applyNumberFormat="1" applyFont="1" applyFill="1" applyBorder="1" applyAlignment="1" applyProtection="1">
      <alignment horizontal="center" vertical="center"/>
      <protection hidden="1"/>
    </xf>
    <xf numFmtId="164" fontId="3" fillId="3" borderId="3" xfId="0" applyNumberFormat="1" applyFont="1" applyFill="1" applyBorder="1" applyAlignment="1" applyProtection="1">
      <alignment horizontal="center" vertical="center"/>
      <protection hidden="1"/>
    </xf>
    <xf numFmtId="4" fontId="6" fillId="9" borderId="7" xfId="0" applyNumberFormat="1" applyFont="1" applyFill="1" applyBorder="1" applyAlignment="1" applyProtection="1">
      <alignment horizontal="center" vertical="center"/>
      <protection locked="0"/>
    </xf>
    <xf numFmtId="4" fontId="6" fillId="9" borderId="9" xfId="0" applyNumberFormat="1" applyFont="1" applyFill="1" applyBorder="1" applyAlignment="1" applyProtection="1">
      <alignment horizontal="center" vertical="center"/>
      <protection locked="0"/>
    </xf>
    <xf numFmtId="4" fontId="6" fillId="9" borderId="10" xfId="0" applyNumberFormat="1" applyFont="1" applyFill="1" applyBorder="1" applyAlignment="1" applyProtection="1">
      <alignment horizontal="center" vertical="center"/>
      <protection locked="0"/>
    </xf>
    <xf numFmtId="4" fontId="3" fillId="4" borderId="13" xfId="0" applyNumberFormat="1" applyFont="1" applyFill="1" applyBorder="1" applyAlignment="1" applyProtection="1">
      <alignment horizontal="center" vertical="center"/>
      <protection hidden="1"/>
    </xf>
    <xf numFmtId="4" fontId="3" fillId="9" borderId="7" xfId="0" applyNumberFormat="1" applyFont="1" applyFill="1" applyBorder="1" applyAlignment="1" applyProtection="1">
      <alignment horizontal="center" vertical="center"/>
      <protection hidden="1"/>
    </xf>
    <xf numFmtId="4" fontId="3" fillId="4" borderId="23" xfId="0" applyNumberFormat="1" applyFont="1" applyFill="1" applyBorder="1" applyAlignment="1" applyProtection="1">
      <alignment horizontal="center" vertical="center"/>
      <protection hidden="1"/>
    </xf>
    <xf numFmtId="4" fontId="3" fillId="9" borderId="22" xfId="0" applyNumberFormat="1" applyFont="1" applyFill="1" applyBorder="1" applyAlignment="1" applyProtection="1">
      <alignment horizontal="center" vertical="center"/>
      <protection hidden="1"/>
    </xf>
    <xf numFmtId="0" fontId="0" fillId="9" borderId="0" xfId="0" applyFill="1" applyProtection="1">
      <protection hidden="1"/>
    </xf>
    <xf numFmtId="9" fontId="6" fillId="9" borderId="6" xfId="1" applyFont="1" applyFill="1" applyBorder="1" applyAlignment="1" applyProtection="1">
      <alignment horizontal="center" vertical="center"/>
      <protection locked="0"/>
    </xf>
    <xf numFmtId="164" fontId="6" fillId="9" borderId="8" xfId="0" applyNumberFormat="1" applyFont="1" applyFill="1" applyBorder="1" applyAlignment="1" applyProtection="1">
      <alignment horizontal="center" vertical="center"/>
      <protection locked="0"/>
    </xf>
    <xf numFmtId="164" fontId="6" fillId="9" borderId="12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horizontal="right" vertical="center"/>
      <protection hidden="1"/>
    </xf>
    <xf numFmtId="0" fontId="2" fillId="2" borderId="5" xfId="0" applyFont="1" applyFill="1" applyBorder="1" applyAlignment="1" applyProtection="1">
      <alignment horizontal="right" vertical="center"/>
      <protection hidden="1"/>
    </xf>
    <xf numFmtId="0" fontId="2" fillId="2" borderId="9" xfId="0" applyFont="1" applyFill="1" applyBorder="1" applyAlignment="1" applyProtection="1">
      <alignment horizontal="right" vertical="center"/>
      <protection hidden="1"/>
    </xf>
    <xf numFmtId="0" fontId="2" fillId="2" borderId="1" xfId="0" applyFont="1" applyFill="1" applyBorder="1" applyAlignment="1" applyProtection="1">
      <alignment horizontal="right" vertical="center"/>
      <protection hidden="1"/>
    </xf>
    <xf numFmtId="164" fontId="2" fillId="2" borderId="10" xfId="0" applyNumberFormat="1" applyFont="1" applyFill="1" applyBorder="1" applyAlignment="1" applyProtection="1">
      <alignment horizontal="right" vertical="center"/>
      <protection hidden="1"/>
    </xf>
    <xf numFmtId="164" fontId="2" fillId="2" borderId="11" xfId="0" applyNumberFormat="1" applyFont="1" applyFill="1" applyBorder="1" applyAlignment="1" applyProtection="1">
      <alignment horizontal="right" vertical="center"/>
      <protection hidden="1"/>
    </xf>
    <xf numFmtId="0" fontId="9" fillId="5" borderId="32" xfId="0" applyFont="1" applyFill="1" applyBorder="1" applyAlignment="1" applyProtection="1">
      <alignment horizontal="center" vertical="center" wrapText="1"/>
      <protection hidden="1"/>
    </xf>
    <xf numFmtId="0" fontId="9" fillId="5" borderId="33" xfId="0" applyFont="1" applyFill="1" applyBorder="1" applyAlignment="1" applyProtection="1">
      <alignment horizontal="center" vertical="center" wrapText="1"/>
      <protection hidden="1"/>
    </xf>
    <xf numFmtId="0" fontId="9" fillId="5" borderId="34" xfId="0" applyFont="1" applyFill="1" applyBorder="1" applyAlignment="1" applyProtection="1">
      <alignment horizontal="center" vertical="center" wrapText="1"/>
      <protection hidden="1"/>
    </xf>
    <xf numFmtId="0" fontId="3" fillId="8" borderId="15" xfId="0" applyFont="1" applyFill="1" applyBorder="1" applyAlignment="1" applyProtection="1">
      <alignment horizontal="center" vertical="center"/>
      <protection hidden="1"/>
    </xf>
    <xf numFmtId="0" fontId="3" fillId="8" borderId="16" xfId="0" applyFont="1" applyFill="1" applyBorder="1" applyAlignment="1" applyProtection="1">
      <alignment horizontal="center" vertical="center"/>
      <protection hidden="1"/>
    </xf>
    <xf numFmtId="0" fontId="3" fillId="8" borderId="17" xfId="0" applyFont="1" applyFill="1" applyBorder="1" applyAlignment="1" applyProtection="1">
      <alignment horizontal="center" vertical="center"/>
      <protection hidden="1"/>
    </xf>
    <xf numFmtId="0" fontId="4" fillId="4" borderId="15" xfId="0" applyFont="1" applyFill="1" applyBorder="1" applyAlignment="1" applyProtection="1">
      <alignment horizontal="center" vertical="center"/>
      <protection hidden="1"/>
    </xf>
    <xf numFmtId="164" fontId="3" fillId="4" borderId="16" xfId="0" applyNumberFormat="1" applyFont="1" applyFill="1" applyBorder="1" applyAlignment="1" applyProtection="1">
      <alignment horizontal="center" vertical="center"/>
      <protection hidden="1"/>
    </xf>
    <xf numFmtId="164" fontId="3" fillId="4" borderId="17" xfId="0" applyNumberFormat="1" applyFont="1" applyFill="1" applyBorder="1" applyAlignment="1" applyProtection="1">
      <alignment horizontal="center" vertical="center"/>
      <protection hidden="1"/>
    </xf>
    <xf numFmtId="0" fontId="4" fillId="3" borderId="22" xfId="0" applyFont="1" applyFill="1" applyBorder="1" applyAlignment="1" applyProtection="1">
      <alignment horizontal="center" vertical="center"/>
      <protection hidden="1"/>
    </xf>
    <xf numFmtId="164" fontId="3" fillId="3" borderId="24" xfId="0" applyNumberFormat="1" applyFont="1" applyFill="1" applyBorder="1" applyAlignment="1" applyProtection="1">
      <alignment horizontal="center" vertical="center"/>
      <protection hidden="1"/>
    </xf>
    <xf numFmtId="0" fontId="0" fillId="9" borderId="0" xfId="0" applyFill="1" applyAlignment="1" applyProtection="1">
      <alignment horizontal="center" vertical="center"/>
      <protection hidden="1"/>
    </xf>
    <xf numFmtId="0" fontId="3" fillId="9" borderId="0" xfId="0" applyFont="1" applyFill="1" applyAlignment="1" applyProtection="1">
      <alignment horizontal="right" vertical="center"/>
      <protection hidden="1"/>
    </xf>
    <xf numFmtId="8" fontId="4" fillId="9" borderId="3" xfId="0" applyNumberFormat="1" applyFont="1" applyFill="1" applyBorder="1" applyAlignment="1" applyProtection="1">
      <alignment horizontal="center" vertical="center"/>
      <protection hidden="1"/>
    </xf>
    <xf numFmtId="9" fontId="6" fillId="9" borderId="3" xfId="1" applyFont="1" applyFill="1" applyBorder="1" applyAlignment="1" applyProtection="1">
      <alignment horizontal="center" vertical="center"/>
      <protection locked="0"/>
    </xf>
    <xf numFmtId="0" fontId="2" fillId="9" borderId="0" xfId="0" applyFont="1" applyFill="1" applyAlignment="1" applyProtection="1">
      <alignment horizontal="right" vertical="center"/>
      <protection hidden="1"/>
    </xf>
    <xf numFmtId="171" fontId="7" fillId="9" borderId="3" xfId="0" applyNumberFormat="1" applyFont="1" applyFill="1" applyBorder="1" applyAlignment="1" applyProtection="1">
      <alignment horizontal="center" vertical="center"/>
      <protection hidden="1"/>
    </xf>
    <xf numFmtId="0" fontId="10" fillId="10" borderId="32" xfId="0" applyFont="1" applyFill="1" applyBorder="1" applyAlignment="1" applyProtection="1">
      <alignment horizontal="center" vertical="center" wrapText="1"/>
      <protection hidden="1"/>
    </xf>
    <xf numFmtId="0" fontId="10" fillId="10" borderId="33" xfId="0" applyFont="1" applyFill="1" applyBorder="1" applyAlignment="1" applyProtection="1">
      <alignment horizontal="center" vertical="center" wrapText="1"/>
      <protection hidden="1"/>
    </xf>
    <xf numFmtId="0" fontId="10" fillId="10" borderId="34" xfId="0" applyFont="1" applyFill="1" applyBorder="1" applyAlignment="1" applyProtection="1">
      <alignment horizontal="center" vertical="center" wrapText="1"/>
      <protection hidden="1"/>
    </xf>
    <xf numFmtId="0" fontId="8" fillId="5" borderId="27" xfId="0" applyFont="1" applyFill="1" applyBorder="1" applyAlignment="1" applyProtection="1">
      <alignment horizontal="center" vertical="center" wrapText="1"/>
      <protection hidden="1"/>
    </xf>
    <xf numFmtId="0" fontId="8" fillId="5" borderId="28" xfId="0" applyFont="1" applyFill="1" applyBorder="1" applyAlignment="1" applyProtection="1">
      <alignment horizontal="center" vertical="center" wrapText="1"/>
      <protection hidden="1"/>
    </xf>
    <xf numFmtId="0" fontId="8" fillId="5" borderId="29" xfId="0" applyFont="1" applyFill="1" applyBorder="1" applyAlignment="1" applyProtection="1">
      <alignment horizontal="center" vertical="center" wrapText="1"/>
      <protection hidden="1"/>
    </xf>
    <xf numFmtId="0" fontId="8" fillId="5" borderId="30" xfId="0" applyFont="1" applyFill="1" applyBorder="1" applyAlignment="1" applyProtection="1">
      <alignment horizontal="center" vertical="center" wrapText="1"/>
      <protection hidden="1"/>
    </xf>
    <xf numFmtId="0" fontId="8" fillId="5" borderId="23" xfId="0" applyFont="1" applyFill="1" applyBorder="1" applyAlignment="1" applyProtection="1">
      <alignment horizontal="center" vertical="center" wrapText="1"/>
      <protection hidden="1"/>
    </xf>
    <xf numFmtId="0" fontId="8" fillId="5" borderId="31" xfId="0" applyFont="1" applyFill="1" applyBorder="1" applyAlignment="1" applyProtection="1">
      <alignment horizontal="center" vertical="center" wrapText="1"/>
      <protection hidden="1"/>
    </xf>
    <xf numFmtId="0" fontId="4" fillId="8" borderId="19" xfId="0" applyFont="1" applyFill="1" applyBorder="1" applyAlignment="1" applyProtection="1">
      <alignment horizontal="center" vertical="center" wrapText="1"/>
      <protection hidden="1"/>
    </xf>
    <xf numFmtId="0" fontId="4" fillId="8" borderId="20" xfId="0" applyFont="1" applyFill="1" applyBorder="1" applyAlignment="1" applyProtection="1">
      <alignment horizontal="center" vertical="center" wrapText="1"/>
      <protection hidden="1"/>
    </xf>
    <xf numFmtId="0" fontId="4" fillId="8" borderId="21" xfId="0" applyFont="1" applyFill="1" applyBorder="1" applyAlignment="1" applyProtection="1">
      <alignment horizontal="center" vertical="center" wrapText="1"/>
      <protection hidden="1"/>
    </xf>
    <xf numFmtId="0" fontId="5" fillId="7" borderId="15" xfId="0" applyFont="1" applyFill="1" applyBorder="1" applyAlignment="1" applyProtection="1">
      <alignment horizontal="center" vertical="center" wrapText="1"/>
      <protection hidden="1"/>
    </xf>
    <xf numFmtId="0" fontId="5" fillId="7" borderId="16" xfId="0" applyFont="1" applyFill="1" applyBorder="1" applyAlignment="1" applyProtection="1">
      <alignment horizontal="center" vertical="center" wrapText="1"/>
      <protection hidden="1"/>
    </xf>
    <xf numFmtId="0" fontId="5" fillId="7" borderId="17" xfId="0" applyFont="1" applyFill="1" applyBorder="1" applyAlignment="1" applyProtection="1">
      <alignment horizontal="center" vertical="center" wrapText="1"/>
      <protection hidden="1"/>
    </xf>
    <xf numFmtId="0" fontId="5" fillId="6" borderId="15" xfId="0" applyFont="1" applyFill="1" applyBorder="1" applyAlignment="1" applyProtection="1">
      <alignment horizontal="center" vertical="center" wrapText="1"/>
      <protection hidden="1"/>
    </xf>
    <xf numFmtId="0" fontId="5" fillId="6" borderId="25" xfId="0" applyFont="1" applyFill="1" applyBorder="1" applyAlignment="1" applyProtection="1">
      <alignment horizontal="center" vertical="center" wrapText="1"/>
      <protection hidden="1"/>
    </xf>
    <xf numFmtId="0" fontId="5" fillId="6" borderId="16" xfId="0" applyFont="1" applyFill="1" applyBorder="1" applyAlignment="1" applyProtection="1">
      <alignment horizontal="center" vertical="center" wrapText="1"/>
      <protection hidden="1"/>
    </xf>
    <xf numFmtId="0" fontId="5" fillId="6" borderId="17" xfId="0" applyFont="1" applyFill="1" applyBorder="1" applyAlignment="1" applyProtection="1">
      <alignment horizontal="center" vertical="center" wrapText="1"/>
      <protection hidden="1"/>
    </xf>
    <xf numFmtId="0" fontId="3" fillId="8" borderId="9" xfId="0" applyFont="1" applyFill="1" applyBorder="1" applyAlignment="1" applyProtection="1">
      <alignment horizontal="center" vertical="center" wrapText="1"/>
      <protection hidden="1"/>
    </xf>
    <xf numFmtId="0" fontId="3" fillId="8" borderId="1" xfId="0" applyFont="1" applyFill="1" applyBorder="1" applyAlignment="1" applyProtection="1">
      <alignment horizontal="center" vertical="center" wrapText="1"/>
      <protection hidden="1"/>
    </xf>
    <xf numFmtId="0" fontId="3" fillId="8" borderId="8" xfId="0" applyFont="1" applyFill="1" applyBorder="1" applyAlignment="1" applyProtection="1">
      <alignment horizontal="center" vertical="center" wrapText="1"/>
      <protection hidden="1"/>
    </xf>
    <xf numFmtId="0" fontId="4" fillId="4" borderId="4" xfId="0" applyFont="1" applyFill="1" applyBorder="1" applyAlignment="1" applyProtection="1">
      <alignment horizontal="center" vertical="center" wrapText="1"/>
      <protection hidden="1"/>
    </xf>
    <xf numFmtId="0" fontId="4" fillId="4" borderId="6" xfId="0" applyFont="1" applyFill="1" applyBorder="1" applyAlignment="1" applyProtection="1">
      <alignment horizontal="center" vertical="center" wrapText="1"/>
      <protection hidden="1"/>
    </xf>
    <xf numFmtId="0" fontId="4" fillId="3" borderId="4" xfId="0" applyFont="1" applyFill="1" applyBorder="1" applyAlignment="1" applyProtection="1">
      <alignment horizontal="center" vertical="center" wrapText="1"/>
      <protection hidden="1"/>
    </xf>
    <xf numFmtId="0" fontId="4" fillId="3" borderId="6" xfId="0" applyFont="1" applyFill="1" applyBorder="1" applyAlignment="1" applyProtection="1">
      <alignment horizontal="center" vertical="center" wrapText="1"/>
      <protection hidden="1"/>
    </xf>
    <xf numFmtId="0" fontId="4" fillId="4" borderId="20" xfId="0" applyFont="1" applyFill="1" applyBorder="1" applyAlignment="1" applyProtection="1">
      <alignment horizontal="center" vertical="center" wrapText="1"/>
      <protection hidden="1"/>
    </xf>
    <xf numFmtId="0" fontId="3" fillId="8" borderId="10" xfId="0" applyFont="1" applyFill="1" applyBorder="1" applyAlignment="1" applyProtection="1">
      <alignment horizontal="center" vertical="center" wrapText="1"/>
      <protection hidden="1"/>
    </xf>
    <xf numFmtId="0" fontId="3" fillId="8" borderId="11" xfId="0" applyFont="1" applyFill="1" applyBorder="1" applyAlignment="1" applyProtection="1">
      <alignment horizontal="center" vertical="center" wrapText="1"/>
      <protection hidden="1"/>
    </xf>
    <xf numFmtId="0" fontId="3" fillId="8" borderId="12" xfId="0" applyFont="1" applyFill="1" applyBorder="1" applyAlignment="1" applyProtection="1">
      <alignment horizontal="center" vertical="center" wrapText="1"/>
      <protection hidden="1"/>
    </xf>
    <xf numFmtId="0" fontId="3" fillId="4" borderId="10" xfId="0" applyFont="1" applyFill="1" applyBorder="1" applyAlignment="1" applyProtection="1">
      <alignment horizontal="center" vertical="center"/>
      <protection hidden="1"/>
    </xf>
    <xf numFmtId="0" fontId="3" fillId="4" borderId="12" xfId="0" applyFont="1" applyFill="1" applyBorder="1" applyAlignment="1" applyProtection="1">
      <alignment horizontal="center" vertical="center"/>
      <protection hidden="1"/>
    </xf>
    <xf numFmtId="0" fontId="3" fillId="3" borderId="10" xfId="0" applyFont="1" applyFill="1" applyBorder="1" applyAlignment="1" applyProtection="1">
      <alignment horizontal="center" vertical="center"/>
      <protection hidden="1"/>
    </xf>
    <xf numFmtId="0" fontId="3" fillId="3" borderId="12" xfId="0" applyFont="1" applyFill="1" applyBorder="1" applyAlignment="1" applyProtection="1">
      <alignment horizontal="center" vertical="center"/>
      <protection hidden="1"/>
    </xf>
    <xf numFmtId="0" fontId="3" fillId="4" borderId="26" xfId="0" applyFont="1" applyFill="1" applyBorder="1" applyAlignment="1" applyProtection="1">
      <alignment horizontal="center" vertical="center"/>
      <protection hidden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EA1FA1-ABFE-1948-BAB8-63904260086A}">
  <dimension ref="B2:N25"/>
  <sheetViews>
    <sheetView tabSelected="1" workbookViewId="0">
      <selection activeCell="N5" sqref="N5"/>
    </sheetView>
  </sheetViews>
  <sheetFormatPr baseColWidth="10" defaultRowHeight="16" x14ac:dyDescent="0.2"/>
  <cols>
    <col min="1" max="1" width="10.83203125" style="2"/>
    <col min="2" max="2" width="10.83203125" style="1"/>
    <col min="3" max="3" width="9" style="2" customWidth="1"/>
    <col min="4" max="4" width="19.6640625" style="2" customWidth="1"/>
    <col min="5" max="5" width="10.83203125" style="3" customWidth="1"/>
    <col min="6" max="6" width="16.33203125" style="2" customWidth="1"/>
    <col min="7" max="9" width="13.1640625" style="2" customWidth="1"/>
    <col min="10" max="10" width="11.6640625" style="2" customWidth="1"/>
    <col min="11" max="12" width="13.1640625" style="2" customWidth="1"/>
    <col min="13" max="13" width="12.5" style="2" customWidth="1"/>
    <col min="14" max="14" width="13.1640625" style="2" customWidth="1"/>
    <col min="15" max="15" width="6" style="2" customWidth="1"/>
    <col min="16" max="16384" width="10.83203125" style="2"/>
  </cols>
  <sheetData>
    <row r="2" spans="2:14" ht="17" thickBot="1" x14ac:dyDescent="0.25"/>
    <row r="3" spans="2:14" ht="26" customHeight="1" thickBot="1" x14ac:dyDescent="0.25">
      <c r="C3" s="59" t="s">
        <v>27</v>
      </c>
      <c r="D3" s="60"/>
      <c r="E3" s="60"/>
      <c r="F3" s="60"/>
      <c r="G3" s="60"/>
      <c r="H3" s="60"/>
      <c r="I3" s="60"/>
      <c r="J3" s="60"/>
      <c r="K3" s="61"/>
      <c r="L3" s="36" t="s">
        <v>3</v>
      </c>
      <c r="M3" s="37"/>
      <c r="N3" s="33">
        <v>0.6</v>
      </c>
    </row>
    <row r="4" spans="2:14" ht="26" customHeight="1" x14ac:dyDescent="0.2">
      <c r="C4" s="62" t="s">
        <v>26</v>
      </c>
      <c r="D4" s="63"/>
      <c r="E4" s="63"/>
      <c r="F4" s="63"/>
      <c r="G4" s="63"/>
      <c r="H4" s="63"/>
      <c r="I4" s="63"/>
      <c r="J4" s="63"/>
      <c r="K4" s="64"/>
      <c r="L4" s="38" t="s">
        <v>16</v>
      </c>
      <c r="M4" s="39"/>
      <c r="N4" s="34">
        <v>90</v>
      </c>
    </row>
    <row r="5" spans="2:14" ht="26" customHeight="1" thickBot="1" x14ac:dyDescent="0.25">
      <c r="C5" s="65"/>
      <c r="D5" s="66"/>
      <c r="E5" s="66"/>
      <c r="F5" s="66"/>
      <c r="G5" s="66"/>
      <c r="H5" s="66"/>
      <c r="I5" s="66"/>
      <c r="J5" s="66"/>
      <c r="K5" s="67"/>
      <c r="L5" s="40" t="s">
        <v>17</v>
      </c>
      <c r="M5" s="41"/>
      <c r="N5" s="35">
        <v>70</v>
      </c>
    </row>
    <row r="6" spans="2:14" s="3" customFormat="1" ht="28" customHeight="1" thickBot="1" x14ac:dyDescent="0.25">
      <c r="B6" s="4"/>
      <c r="C6" s="68" t="s">
        <v>18</v>
      </c>
      <c r="D6" s="69"/>
      <c r="E6" s="70"/>
      <c r="F6" s="71" t="s">
        <v>14</v>
      </c>
      <c r="G6" s="72"/>
      <c r="H6" s="72"/>
      <c r="I6" s="73"/>
      <c r="J6" s="74" t="s">
        <v>13</v>
      </c>
      <c r="K6" s="75"/>
      <c r="L6" s="76"/>
      <c r="M6" s="76"/>
      <c r="N6" s="77"/>
    </row>
    <row r="7" spans="2:14" s="3" customFormat="1" ht="28" customHeight="1" x14ac:dyDescent="0.2">
      <c r="B7" s="4"/>
      <c r="C7" s="78" t="s">
        <v>0</v>
      </c>
      <c r="D7" s="79" t="s">
        <v>1</v>
      </c>
      <c r="E7" s="80" t="s">
        <v>9</v>
      </c>
      <c r="F7" s="81" t="s">
        <v>11</v>
      </c>
      <c r="G7" s="82"/>
      <c r="H7" s="83" t="s">
        <v>12</v>
      </c>
      <c r="I7" s="84"/>
      <c r="J7" s="81" t="s">
        <v>11</v>
      </c>
      <c r="K7" s="85"/>
      <c r="L7" s="82"/>
      <c r="M7" s="83" t="s">
        <v>12</v>
      </c>
      <c r="N7" s="84"/>
    </row>
    <row r="8" spans="2:14" ht="22" customHeight="1" thickBot="1" x14ac:dyDescent="0.25">
      <c r="C8" s="86"/>
      <c r="D8" s="87"/>
      <c r="E8" s="88"/>
      <c r="F8" s="89" t="s">
        <v>6</v>
      </c>
      <c r="G8" s="90" t="s">
        <v>2</v>
      </c>
      <c r="H8" s="91" t="s">
        <v>6</v>
      </c>
      <c r="I8" s="92" t="s">
        <v>2</v>
      </c>
      <c r="J8" s="89" t="s">
        <v>15</v>
      </c>
      <c r="K8" s="93" t="s">
        <v>19</v>
      </c>
      <c r="L8" s="90" t="s">
        <v>2</v>
      </c>
      <c r="M8" s="91" t="s">
        <v>5</v>
      </c>
      <c r="N8" s="92" t="s">
        <v>2</v>
      </c>
    </row>
    <row r="9" spans="2:14" ht="23" customHeight="1" x14ac:dyDescent="0.2">
      <c r="C9" s="10">
        <v>10</v>
      </c>
      <c r="D9" s="11" t="s">
        <v>8</v>
      </c>
      <c r="E9" s="12" t="s">
        <v>10</v>
      </c>
      <c r="F9" s="13">
        <v>2</v>
      </c>
      <c r="G9" s="7">
        <f>C9*F9</f>
        <v>20</v>
      </c>
      <c r="H9" s="13">
        <v>28</v>
      </c>
      <c r="I9" s="22">
        <f>C9*H9</f>
        <v>280</v>
      </c>
      <c r="J9" s="25">
        <v>0.5</v>
      </c>
      <c r="K9" s="28">
        <f>C9*J9</f>
        <v>5</v>
      </c>
      <c r="L9" s="7">
        <f>K9*$N$4</f>
        <v>450</v>
      </c>
      <c r="M9" s="29">
        <f>(1-$N$3)*K9</f>
        <v>2</v>
      </c>
      <c r="N9" s="22">
        <f>M9*$N$5</f>
        <v>140</v>
      </c>
    </row>
    <row r="10" spans="2:14" ht="23" customHeight="1" x14ac:dyDescent="0.2">
      <c r="C10" s="14">
        <v>0</v>
      </c>
      <c r="D10" s="15"/>
      <c r="E10" s="16"/>
      <c r="F10" s="17">
        <v>0</v>
      </c>
      <c r="G10" s="7">
        <f t="shared" ref="G10:G14" si="0">C10*F10</f>
        <v>0</v>
      </c>
      <c r="H10" s="17">
        <v>0</v>
      </c>
      <c r="I10" s="22">
        <f t="shared" ref="I10:I14" si="1">C10*H10</f>
        <v>0</v>
      </c>
      <c r="J10" s="26">
        <v>0</v>
      </c>
      <c r="K10" s="28">
        <f t="shared" ref="K10:K14" si="2">C10*J10</f>
        <v>0</v>
      </c>
      <c r="L10" s="7">
        <f t="shared" ref="L10:L14" si="3">K10*$N$4</f>
        <v>0</v>
      </c>
      <c r="M10" s="29">
        <f t="shared" ref="M10:M14" si="4">(1-$N$3)*K10</f>
        <v>0</v>
      </c>
      <c r="N10" s="22">
        <f t="shared" ref="N10:N14" si="5">M10*$N$5</f>
        <v>0</v>
      </c>
    </row>
    <row r="11" spans="2:14" ht="23" customHeight="1" x14ac:dyDescent="0.2">
      <c r="C11" s="14">
        <v>0</v>
      </c>
      <c r="D11" s="15"/>
      <c r="E11" s="16"/>
      <c r="F11" s="17">
        <v>0</v>
      </c>
      <c r="G11" s="7">
        <f t="shared" si="0"/>
        <v>0</v>
      </c>
      <c r="H11" s="17">
        <v>0</v>
      </c>
      <c r="I11" s="22">
        <f t="shared" si="1"/>
        <v>0</v>
      </c>
      <c r="J11" s="26">
        <v>0</v>
      </c>
      <c r="K11" s="28">
        <f t="shared" si="2"/>
        <v>0</v>
      </c>
      <c r="L11" s="7">
        <f t="shared" si="3"/>
        <v>0</v>
      </c>
      <c r="M11" s="29">
        <f t="shared" si="4"/>
        <v>0</v>
      </c>
      <c r="N11" s="22">
        <f t="shared" si="5"/>
        <v>0</v>
      </c>
    </row>
    <row r="12" spans="2:14" ht="23" customHeight="1" x14ac:dyDescent="0.2">
      <c r="C12" s="14">
        <v>0</v>
      </c>
      <c r="D12" s="15"/>
      <c r="E12" s="16"/>
      <c r="F12" s="17">
        <v>0</v>
      </c>
      <c r="G12" s="7">
        <f t="shared" si="0"/>
        <v>0</v>
      </c>
      <c r="H12" s="17">
        <v>0</v>
      </c>
      <c r="I12" s="22">
        <f t="shared" si="1"/>
        <v>0</v>
      </c>
      <c r="J12" s="26">
        <v>0</v>
      </c>
      <c r="K12" s="28">
        <f t="shared" si="2"/>
        <v>0</v>
      </c>
      <c r="L12" s="7">
        <f t="shared" si="3"/>
        <v>0</v>
      </c>
      <c r="M12" s="29">
        <f t="shared" si="4"/>
        <v>0</v>
      </c>
      <c r="N12" s="22">
        <f t="shared" si="5"/>
        <v>0</v>
      </c>
    </row>
    <row r="13" spans="2:14" ht="23" customHeight="1" x14ac:dyDescent="0.2">
      <c r="C13" s="14">
        <v>0</v>
      </c>
      <c r="D13" s="15"/>
      <c r="E13" s="16"/>
      <c r="F13" s="17">
        <v>0</v>
      </c>
      <c r="G13" s="7">
        <f t="shared" si="0"/>
        <v>0</v>
      </c>
      <c r="H13" s="17">
        <v>0</v>
      </c>
      <c r="I13" s="22">
        <f t="shared" si="1"/>
        <v>0</v>
      </c>
      <c r="J13" s="26">
        <v>0</v>
      </c>
      <c r="K13" s="28">
        <f t="shared" si="2"/>
        <v>0</v>
      </c>
      <c r="L13" s="7">
        <f t="shared" si="3"/>
        <v>0</v>
      </c>
      <c r="M13" s="29">
        <f t="shared" si="4"/>
        <v>0</v>
      </c>
      <c r="N13" s="22">
        <f t="shared" si="5"/>
        <v>0</v>
      </c>
    </row>
    <row r="14" spans="2:14" ht="23" customHeight="1" thickBot="1" x14ac:dyDescent="0.25">
      <c r="C14" s="18">
        <v>0</v>
      </c>
      <c r="D14" s="19"/>
      <c r="E14" s="20"/>
      <c r="F14" s="21">
        <v>0</v>
      </c>
      <c r="G14" s="8">
        <f t="shared" si="0"/>
        <v>0</v>
      </c>
      <c r="H14" s="21">
        <v>0</v>
      </c>
      <c r="I14" s="23">
        <f t="shared" si="1"/>
        <v>0</v>
      </c>
      <c r="J14" s="27">
        <v>0</v>
      </c>
      <c r="K14" s="30">
        <f t="shared" si="2"/>
        <v>0</v>
      </c>
      <c r="L14" s="8">
        <f t="shared" si="3"/>
        <v>0</v>
      </c>
      <c r="M14" s="31">
        <f t="shared" si="4"/>
        <v>0</v>
      </c>
      <c r="N14" s="23">
        <f t="shared" si="5"/>
        <v>0</v>
      </c>
    </row>
    <row r="15" spans="2:14" ht="30" customHeight="1" thickBot="1" x14ac:dyDescent="0.25">
      <c r="G15" s="9">
        <f>SUM(G9:G14)</f>
        <v>20</v>
      </c>
      <c r="H15" s="6"/>
      <c r="I15" s="24">
        <f>SUM(I9:I14)</f>
        <v>280</v>
      </c>
      <c r="K15" s="32"/>
      <c r="L15" s="9">
        <f>SUM(L9:L14)</f>
        <v>450</v>
      </c>
      <c r="M15" s="32"/>
      <c r="N15" s="24">
        <f>SUM(N9:N14)</f>
        <v>140</v>
      </c>
    </row>
    <row r="16" spans="2:14" ht="17" thickBot="1" x14ac:dyDescent="0.25"/>
    <row r="17" spans="4:12" ht="20" thickBot="1" x14ac:dyDescent="0.25">
      <c r="F17" s="57" t="s">
        <v>20</v>
      </c>
      <c r="G17" s="58">
        <f>I15/G15</f>
        <v>14</v>
      </c>
    </row>
    <row r="18" spans="4:12" ht="24" customHeight="1" thickBot="1" x14ac:dyDescent="0.25">
      <c r="K18" s="5" t="s">
        <v>31</v>
      </c>
      <c r="L18" s="56">
        <v>1</v>
      </c>
    </row>
    <row r="19" spans="4:12" ht="30" customHeight="1" thickBot="1" x14ac:dyDescent="0.25">
      <c r="D19" s="42" t="s">
        <v>29</v>
      </c>
      <c r="E19" s="43"/>
      <c r="F19" s="43"/>
      <c r="G19" s="44"/>
      <c r="I19" s="42" t="s">
        <v>30</v>
      </c>
      <c r="J19" s="43"/>
      <c r="K19" s="43"/>
      <c r="L19" s="44"/>
    </row>
    <row r="20" spans="4:12" ht="29" customHeight="1" thickBot="1" x14ac:dyDescent="0.25">
      <c r="D20" s="45" t="s">
        <v>24</v>
      </c>
      <c r="E20" s="46" t="s">
        <v>7</v>
      </c>
      <c r="F20" s="46" t="s">
        <v>4</v>
      </c>
      <c r="G20" s="47" t="s">
        <v>2</v>
      </c>
      <c r="I20" s="45" t="s">
        <v>24</v>
      </c>
      <c r="J20" s="46" t="s">
        <v>7</v>
      </c>
      <c r="K20" s="46" t="s">
        <v>4</v>
      </c>
      <c r="L20" s="47" t="s">
        <v>2</v>
      </c>
    </row>
    <row r="21" spans="4:12" ht="29" customHeight="1" thickBot="1" x14ac:dyDescent="0.25">
      <c r="D21" s="48" t="s">
        <v>21</v>
      </c>
      <c r="E21" s="49">
        <f>G15</f>
        <v>20</v>
      </c>
      <c r="F21" s="49">
        <f>L15</f>
        <v>450</v>
      </c>
      <c r="G21" s="50">
        <f>SUM(E21:F21)</f>
        <v>470</v>
      </c>
      <c r="I21" s="48" t="s">
        <v>21</v>
      </c>
      <c r="J21" s="49">
        <f>G15</f>
        <v>20</v>
      </c>
      <c r="K21" s="49">
        <f>L15+(L15*L18)</f>
        <v>900</v>
      </c>
      <c r="L21" s="50">
        <f>SUM(J21:K21)</f>
        <v>920</v>
      </c>
    </row>
    <row r="22" spans="4:12" ht="29" customHeight="1" thickBot="1" x14ac:dyDescent="0.25">
      <c r="D22" s="51" t="s">
        <v>22</v>
      </c>
      <c r="E22" s="52">
        <f>I15</f>
        <v>280</v>
      </c>
      <c r="F22" s="52">
        <f>N15</f>
        <v>140</v>
      </c>
      <c r="G22" s="23">
        <f>SUM(E22:F22)</f>
        <v>420</v>
      </c>
      <c r="I22" s="51" t="s">
        <v>22</v>
      </c>
      <c r="J22" s="52">
        <f>I15</f>
        <v>280</v>
      </c>
      <c r="K22" s="52">
        <f>N15</f>
        <v>140</v>
      </c>
      <c r="L22" s="23">
        <f>SUM(J22:K22)</f>
        <v>420</v>
      </c>
    </row>
    <row r="23" spans="4:12" ht="29" customHeight="1" thickBot="1" x14ac:dyDescent="0.25">
      <c r="D23" s="53"/>
      <c r="E23" s="32"/>
      <c r="F23" s="54" t="s">
        <v>23</v>
      </c>
      <c r="G23" s="55">
        <f>G21-G22</f>
        <v>50</v>
      </c>
      <c r="I23" s="53"/>
      <c r="J23" s="32"/>
      <c r="K23" s="54" t="s">
        <v>23</v>
      </c>
      <c r="L23" s="55">
        <f>L21-L22</f>
        <v>500</v>
      </c>
    </row>
    <row r="24" spans="4:12" x14ac:dyDescent="0.2">
      <c r="D24" s="32"/>
      <c r="E24" s="53"/>
      <c r="F24" s="32"/>
      <c r="G24" s="32"/>
      <c r="I24" s="32"/>
      <c r="J24" s="32"/>
      <c r="K24" s="32"/>
      <c r="L24" s="32"/>
    </row>
    <row r="25" spans="4:12" x14ac:dyDescent="0.2">
      <c r="D25" s="32" t="s">
        <v>25</v>
      </c>
      <c r="E25" s="53"/>
      <c r="F25" s="32"/>
      <c r="G25" s="32"/>
      <c r="I25" s="32" t="s">
        <v>28</v>
      </c>
      <c r="J25" s="32"/>
      <c r="K25" s="32"/>
      <c r="L25" s="32"/>
    </row>
  </sheetData>
  <sheetProtection algorithmName="SHA-512" hashValue="83vMnSsiDLApXZjQq6Wc2ohRftYCeh0jPnNJjVzX7aNEz7mCGH5DEnlPzLQyJgzrnLAPGcVD174BA3lHpJHCMA==" saltValue="7gwW7QM98Y0u+p/u0Ghkcg==" spinCount="100000" sheet="1" objects="1" scenarios="1" selectLockedCells="1"/>
  <mergeCells count="17">
    <mergeCell ref="L3:M3"/>
    <mergeCell ref="L4:M4"/>
    <mergeCell ref="L5:M5"/>
    <mergeCell ref="C4:K5"/>
    <mergeCell ref="C3:K3"/>
    <mergeCell ref="D19:G19"/>
    <mergeCell ref="I19:L19"/>
    <mergeCell ref="J7:L7"/>
    <mergeCell ref="M7:N7"/>
    <mergeCell ref="C7:C8"/>
    <mergeCell ref="D7:D8"/>
    <mergeCell ref="E7:E8"/>
    <mergeCell ref="C6:E6"/>
    <mergeCell ref="F7:G7"/>
    <mergeCell ref="F6:I6"/>
    <mergeCell ref="H7:I7"/>
    <mergeCell ref="J6:N6"/>
  </mergeCells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Breakeven Calculator</vt:lpstr>
    </vt:vector>
  </TitlesOfParts>
  <Manager/>
  <Company>VRF Wizard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ZoomLock or RLS vs Brazed Breakeven Calculator</dc:title>
  <dc:subject>Pressfit vs Brazed</dc:subject>
  <dc:creator>www.VRFWizard.com</dc:creator>
  <cp:keywords/>
  <dc:description/>
  <cp:lastModifiedBy>www.VRFWizard.com</cp:lastModifiedBy>
  <dcterms:created xsi:type="dcterms:W3CDTF">2021-01-18T21:55:45Z</dcterms:created>
  <dcterms:modified xsi:type="dcterms:W3CDTF">2021-01-18T23:58:33Z</dcterms:modified>
  <cp:category/>
</cp:coreProperties>
</file>